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02BC76D5-8875-4938-BA35-6581AE1042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Sheet1!$B$1:$F$21</definedName>
  </definedNames>
  <calcPr calcId="191029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H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21" i="1" l="1"/>
  <c r="F21" i="1"/>
</calcChain>
</file>

<file path=xl/sharedStrings.xml><?xml version="1.0" encoding="utf-8"?>
<sst xmlns="http://schemas.openxmlformats.org/spreadsheetml/2006/main" count="30" uniqueCount="30">
  <si>
    <t>序号</t>
  </si>
  <si>
    <t>法院</t>
  </si>
  <si>
    <t>新收</t>
  </si>
  <si>
    <t>结案数</t>
  </si>
  <si>
    <t>排名</t>
  </si>
  <si>
    <t>结收比</t>
  </si>
  <si>
    <t>洛龙法院</t>
  </si>
  <si>
    <t>西工法院</t>
  </si>
  <si>
    <t>涧西法院</t>
  </si>
  <si>
    <t>偃师法院</t>
  </si>
  <si>
    <t>伊川法院</t>
  </si>
  <si>
    <t>新安法院</t>
  </si>
  <si>
    <t>嵩县法院</t>
  </si>
  <si>
    <t>汝阳法院</t>
  </si>
  <si>
    <t>孟津法院</t>
  </si>
  <si>
    <t>宜阳法院</t>
  </si>
  <si>
    <t>高新法院</t>
  </si>
  <si>
    <t>洛宁法院</t>
  </si>
  <si>
    <t>栾川法院</t>
  </si>
  <si>
    <t>老城法院</t>
  </si>
  <si>
    <t>瀍河法院</t>
  </si>
  <si>
    <t>吉利法院</t>
  </si>
  <si>
    <t>总计/平均率</t>
  </si>
  <si>
    <t>统计区间：2020-01-01到2020-11-30</t>
    <phoneticPr fontId="2" type="noConversion"/>
  </si>
  <si>
    <t>营商环境类案件</t>
  </si>
  <si>
    <t>收案数</t>
  </si>
  <si>
    <t>已结数</t>
  </si>
  <si>
    <t>平均审理天数</t>
  </si>
  <si>
    <t>—</t>
    <phoneticPr fontId="2" type="noConversion"/>
  </si>
  <si>
    <t>洛阳各基层法院收结存情况一览表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</si>
</sst>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宋体"/>
      <family val="2"/>
      <scheme val="minor"/>
    </font>
    <font>
      <sz val="12"/>
      <name val="仿宋_GB2312"/>
      <family val="3"/>
      <charset val="134"/>
    </font>
    <font>
      <sz val="28"/>
      <name val="方正小标宋简体"/>
      <family val="4"/>
      <charset val="134"/>
    </font>
    <font>
      <sz val="18"/>
      <name val="仿宋_GB2312"/>
      <family val="3"/>
      <charset val="134"/>
    </font>
    <font>
      <b/>
      <sz val="14"/>
      <name val="仿宋_GB2312"/>
      <family val="3"/>
      <charset val="134"/>
    </font>
    <font>
      <b/>
      <sz val="14"/>
      <name val="宋体"/>
      <family val="3"/>
      <charset val="134"/>
      <scheme val="minor"/>
    </font>
    <font>
      <sz val="16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Fill="1"/>
    <xf numFmtId="0" fontId="3" fillId="0" borderId="0" xfId="0" applyFont="1" applyFill="1"/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E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&#24180;&#21069;&#21313;&#19968;&#20010;&#26376;&#27931;&#38451;&#21508;&#22522;&#23618;&#27861;&#38498;&#36136;&#25928;&#36890;&#25253;&#34920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质效指标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topLeftCell="B1" zoomScale="70" zoomScaleNormal="70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activeCell="K2" sqref="K2"/>
    </sheetView>
  </sheetViews>
  <sheetFormatPr defaultRowHeight="20.25" x14ac:dyDescent="0.25"/>
  <cols>
    <col min="2" max="2" width="8.125" customWidth="1"/>
    <col min="3" max="3" width="16.25" customWidth="1"/>
    <col min="4" max="4" width="11.125" style="2" customWidth="1"/>
    <col min="5" max="5" width="10.375" style="2" customWidth="1"/>
    <col min="6" max="6" width="8.375" customWidth="1"/>
  </cols>
  <sheetData>
    <row r="1" spans="1:10" ht="36.75" x14ac:dyDescent="0.15">
      <c r="A1" s="1"/>
      <c r="B1" s="21" t="s">
        <v>29</v>
      </c>
      <c r="C1" s="22"/>
      <c r="D1" s="22"/>
      <c r="E1" s="22"/>
      <c r="F1" s="22"/>
      <c r="G1" s="22"/>
      <c r="H1" s="22"/>
      <c r="I1" s="22"/>
      <c r="J1" s="23"/>
    </row>
    <row r="2" spans="1:10" ht="22.5" x14ac:dyDescent="0.15">
      <c r="A2" s="1"/>
      <c r="B2" s="7" t="s">
        <v>23</v>
      </c>
      <c r="C2" s="7"/>
      <c r="D2" s="7"/>
      <c r="E2" s="7"/>
      <c r="F2" s="7"/>
      <c r="G2" s="7"/>
      <c r="H2" s="7"/>
      <c r="I2" s="7"/>
      <c r="J2" s="7"/>
    </row>
    <row r="3" spans="1:10" ht="40.5" customHeight="1" x14ac:dyDescent="0.15">
      <c r="A3" s="1"/>
      <c r="B3" s="8" t="s">
        <v>0</v>
      </c>
      <c r="C3" s="8" t="s">
        <v>1</v>
      </c>
      <c r="D3" s="9"/>
      <c r="E3" s="9"/>
      <c r="F3" s="9"/>
      <c r="G3" s="14" t="s">
        <v>24</v>
      </c>
      <c r="H3" s="14"/>
      <c r="I3" s="14"/>
      <c r="J3" s="14"/>
    </row>
    <row r="4" spans="1:10" ht="66" customHeight="1" x14ac:dyDescent="0.15">
      <c r="A4" s="1"/>
      <c r="B4" s="8"/>
      <c r="C4" s="8"/>
      <c r="D4" s="10" t="s">
        <v>2</v>
      </c>
      <c r="E4" s="10" t="s">
        <v>3</v>
      </c>
      <c r="F4" s="10" t="s">
        <v>5</v>
      </c>
      <c r="G4" s="15" t="s">
        <v>25</v>
      </c>
      <c r="H4" s="15" t="s">
        <v>26</v>
      </c>
      <c r="I4" s="16" t="s">
        <v>27</v>
      </c>
      <c r="J4" s="15" t="s">
        <v>4</v>
      </c>
    </row>
    <row r="5" spans="1:10" ht="33" customHeight="1" x14ac:dyDescent="0.15">
      <c r="A5" s="1">
        <v>1</v>
      </c>
      <c r="B5" s="11">
        <v>1</v>
      </c>
      <c r="C5" s="11" t="s">
        <v>6</v>
      </c>
      <c r="D5" s="6">
        <v>9581</v>
      </c>
      <c r="E5" s="6">
        <v>9793</v>
      </c>
      <c r="F5" s="12">
        <f>E5/D5</f>
        <v>1.0221271266047385</v>
      </c>
      <c r="G5" s="17">
        <f>H5+[1]质效指标!AO9</f>
        <v>1158</v>
      </c>
      <c r="H5" s="17">
        <v>1158</v>
      </c>
      <c r="I5" s="5">
        <v>61.854058721934372</v>
      </c>
      <c r="J5" s="18">
        <v>11</v>
      </c>
    </row>
    <row r="6" spans="1:10" ht="33" customHeight="1" x14ac:dyDescent="0.15">
      <c r="A6" s="1">
        <v>2</v>
      </c>
      <c r="B6" s="11">
        <v>2</v>
      </c>
      <c r="C6" s="11" t="s">
        <v>7</v>
      </c>
      <c r="D6" s="6">
        <v>9046</v>
      </c>
      <c r="E6" s="6">
        <v>8909</v>
      </c>
      <c r="F6" s="12">
        <f>E6/D6</f>
        <v>0.98485518461198318</v>
      </c>
      <c r="G6" s="17">
        <f>H6+[1]质效指标!AO10</f>
        <v>1605</v>
      </c>
      <c r="H6" s="17">
        <v>1605</v>
      </c>
      <c r="I6" s="19">
        <v>37.676012461059187</v>
      </c>
      <c r="J6" s="19">
        <v>3</v>
      </c>
    </row>
    <row r="7" spans="1:10" ht="33" customHeight="1" x14ac:dyDescent="0.15">
      <c r="A7" s="1">
        <v>3</v>
      </c>
      <c r="B7" s="11">
        <v>3</v>
      </c>
      <c r="C7" s="11" t="s">
        <v>8</v>
      </c>
      <c r="D7" s="6">
        <v>8619</v>
      </c>
      <c r="E7" s="6">
        <v>8633</v>
      </c>
      <c r="F7" s="12">
        <f>E7/D7</f>
        <v>1.0016243183663998</v>
      </c>
      <c r="G7" s="17">
        <f>H7+[1]质效指标!AO11</f>
        <v>1305</v>
      </c>
      <c r="H7" s="17">
        <v>1305</v>
      </c>
      <c r="I7" s="19">
        <v>36.784674329501918</v>
      </c>
      <c r="J7" s="19">
        <v>1</v>
      </c>
    </row>
    <row r="8" spans="1:10" ht="33" customHeight="1" x14ac:dyDescent="0.15">
      <c r="A8" s="1">
        <v>4</v>
      </c>
      <c r="B8" s="11">
        <v>4</v>
      </c>
      <c r="C8" s="11" t="s">
        <v>9</v>
      </c>
      <c r="D8" s="6">
        <v>6841</v>
      </c>
      <c r="E8" s="6">
        <v>6971</v>
      </c>
      <c r="F8" s="12">
        <f>E8/D8</f>
        <v>1.0190030697266481</v>
      </c>
      <c r="G8" s="17">
        <f>H8+[1]质效指标!AO12</f>
        <v>945</v>
      </c>
      <c r="H8" s="17">
        <v>945</v>
      </c>
      <c r="I8" s="5">
        <v>67.587301587301582</v>
      </c>
      <c r="J8" s="18">
        <v>13</v>
      </c>
    </row>
    <row r="9" spans="1:10" ht="33" customHeight="1" x14ac:dyDescent="0.15">
      <c r="A9" s="1">
        <v>5</v>
      </c>
      <c r="B9" s="11">
        <v>5</v>
      </c>
      <c r="C9" s="11" t="s">
        <v>10</v>
      </c>
      <c r="D9" s="6">
        <v>5321</v>
      </c>
      <c r="E9" s="6">
        <v>5503</v>
      </c>
      <c r="F9" s="12">
        <f>E9/D9</f>
        <v>1.034204096974253</v>
      </c>
      <c r="G9" s="17">
        <f>H9+[1]质效指标!AO13</f>
        <v>242</v>
      </c>
      <c r="H9" s="17">
        <v>242</v>
      </c>
      <c r="I9" s="5">
        <v>70.351239669421489</v>
      </c>
      <c r="J9" s="18">
        <v>15</v>
      </c>
    </row>
    <row r="10" spans="1:10" ht="33" customHeight="1" x14ac:dyDescent="0.15">
      <c r="A10" s="1">
        <v>6</v>
      </c>
      <c r="B10" s="11">
        <v>6</v>
      </c>
      <c r="C10" s="11" t="s">
        <v>11</v>
      </c>
      <c r="D10" s="6">
        <v>4966</v>
      </c>
      <c r="E10" s="6">
        <v>5104</v>
      </c>
      <c r="F10" s="12">
        <f>E10/D10</f>
        <v>1.0277889649617398</v>
      </c>
      <c r="G10" s="17">
        <f>H10+[1]质效指标!AO14</f>
        <v>497</v>
      </c>
      <c r="H10" s="17">
        <v>497</v>
      </c>
      <c r="I10" s="5">
        <v>52.056338028169016</v>
      </c>
      <c r="J10" s="18">
        <v>7</v>
      </c>
    </row>
    <row r="11" spans="1:10" ht="33" customHeight="1" x14ac:dyDescent="0.15">
      <c r="A11" s="1">
        <v>7</v>
      </c>
      <c r="B11" s="11">
        <v>7</v>
      </c>
      <c r="C11" s="11" t="s">
        <v>12</v>
      </c>
      <c r="D11" s="6">
        <v>4353</v>
      </c>
      <c r="E11" s="6">
        <v>4530</v>
      </c>
      <c r="F11" s="12">
        <f>E11/D11</f>
        <v>1.0406616126809096</v>
      </c>
      <c r="G11" s="17">
        <f>H11+[1]质效指标!AO15</f>
        <v>278</v>
      </c>
      <c r="H11" s="17">
        <v>278</v>
      </c>
      <c r="I11" s="5">
        <v>57.151079136690647</v>
      </c>
      <c r="J11" s="18">
        <v>9</v>
      </c>
    </row>
    <row r="12" spans="1:10" ht="33" customHeight="1" x14ac:dyDescent="0.15">
      <c r="A12" s="1">
        <v>8</v>
      </c>
      <c r="B12" s="11">
        <v>8</v>
      </c>
      <c r="C12" s="11" t="s">
        <v>13</v>
      </c>
      <c r="D12" s="6">
        <v>4650</v>
      </c>
      <c r="E12" s="6">
        <v>4507</v>
      </c>
      <c r="F12" s="12">
        <f>E12/D12</f>
        <v>0.96924731182795698</v>
      </c>
      <c r="G12" s="17">
        <f>H12+[1]质效指标!AO16</f>
        <v>547</v>
      </c>
      <c r="H12" s="17">
        <v>547</v>
      </c>
      <c r="I12" s="5">
        <v>46.974405850091408</v>
      </c>
      <c r="J12" s="18">
        <v>5</v>
      </c>
    </row>
    <row r="13" spans="1:10" ht="33" customHeight="1" x14ac:dyDescent="0.15">
      <c r="A13" s="1">
        <v>9</v>
      </c>
      <c r="B13" s="11">
        <v>9</v>
      </c>
      <c r="C13" s="11" t="s">
        <v>14</v>
      </c>
      <c r="D13" s="6">
        <v>3835</v>
      </c>
      <c r="E13" s="6">
        <v>3978</v>
      </c>
      <c r="F13" s="12">
        <f>E13/D13</f>
        <v>1.0372881355932204</v>
      </c>
      <c r="G13" s="17">
        <f>H13+[1]质效指标!AO17</f>
        <v>401</v>
      </c>
      <c r="H13" s="17">
        <v>401</v>
      </c>
      <c r="I13" s="5">
        <v>69.261845386533665</v>
      </c>
      <c r="J13" s="18">
        <v>14</v>
      </c>
    </row>
    <row r="14" spans="1:10" ht="33" customHeight="1" x14ac:dyDescent="0.15">
      <c r="A14" s="1">
        <v>10</v>
      </c>
      <c r="B14" s="11">
        <v>10</v>
      </c>
      <c r="C14" s="11" t="s">
        <v>15</v>
      </c>
      <c r="D14" s="6">
        <v>3964</v>
      </c>
      <c r="E14" s="6">
        <v>3871</v>
      </c>
      <c r="F14" s="12">
        <f>E14/D14</f>
        <v>0.97653884964682136</v>
      </c>
      <c r="G14" s="17">
        <f>H14+[1]质效指标!AO18</f>
        <v>432</v>
      </c>
      <c r="H14" s="17">
        <v>432</v>
      </c>
      <c r="I14" s="5">
        <v>43.085648148148145</v>
      </c>
      <c r="J14" s="18">
        <v>4</v>
      </c>
    </row>
    <row r="15" spans="1:10" ht="33" customHeight="1" x14ac:dyDescent="0.15">
      <c r="A15" s="1">
        <v>11</v>
      </c>
      <c r="B15" s="11">
        <v>11</v>
      </c>
      <c r="C15" s="11" t="s">
        <v>16</v>
      </c>
      <c r="D15" s="6">
        <v>2996</v>
      </c>
      <c r="E15" s="6">
        <v>2977</v>
      </c>
      <c r="F15" s="12">
        <f>E15/D15</f>
        <v>0.99365821094793061</v>
      </c>
      <c r="G15" s="17">
        <f>H15+[1]质效指标!AO19</f>
        <v>249</v>
      </c>
      <c r="H15" s="17">
        <v>249</v>
      </c>
      <c r="I15" s="5">
        <v>77.485943775100395</v>
      </c>
      <c r="J15" s="18">
        <v>16</v>
      </c>
    </row>
    <row r="16" spans="1:10" ht="33" customHeight="1" x14ac:dyDescent="0.15">
      <c r="A16" s="1">
        <v>12</v>
      </c>
      <c r="B16" s="11">
        <v>12</v>
      </c>
      <c r="C16" s="11" t="s">
        <v>17</v>
      </c>
      <c r="D16" s="6">
        <v>2939</v>
      </c>
      <c r="E16" s="6">
        <v>2887</v>
      </c>
      <c r="F16" s="12">
        <f>E16/D16</f>
        <v>0.98230690711126234</v>
      </c>
      <c r="G16" s="17">
        <f>H16+[1]质效指标!AO20</f>
        <v>325</v>
      </c>
      <c r="H16" s="17">
        <v>325</v>
      </c>
      <c r="I16" s="5">
        <v>52.033846153846156</v>
      </c>
      <c r="J16" s="18">
        <v>6</v>
      </c>
    </row>
    <row r="17" spans="1:10" ht="33" customHeight="1" x14ac:dyDescent="0.15">
      <c r="A17" s="1">
        <v>13</v>
      </c>
      <c r="B17" s="11">
        <v>13</v>
      </c>
      <c r="C17" s="11" t="s">
        <v>18</v>
      </c>
      <c r="D17" s="6">
        <v>2818</v>
      </c>
      <c r="E17" s="6">
        <v>2756</v>
      </c>
      <c r="F17" s="12">
        <f>E17/D17</f>
        <v>0.97799858055358413</v>
      </c>
      <c r="G17" s="17">
        <f>H17+[1]质效指标!AO21</f>
        <v>109</v>
      </c>
      <c r="H17" s="17">
        <v>109</v>
      </c>
      <c r="I17" s="19">
        <v>37.376146788990823</v>
      </c>
      <c r="J17" s="19">
        <v>2</v>
      </c>
    </row>
    <row r="18" spans="1:10" ht="33" customHeight="1" x14ac:dyDescent="0.15">
      <c r="A18" s="1">
        <v>14</v>
      </c>
      <c r="B18" s="11">
        <v>14</v>
      </c>
      <c r="C18" s="11" t="s">
        <v>19</v>
      </c>
      <c r="D18" s="6">
        <v>2501</v>
      </c>
      <c r="E18" s="6">
        <v>2373</v>
      </c>
      <c r="F18" s="12">
        <f>E18/D18</f>
        <v>0.94882047181127549</v>
      </c>
      <c r="G18" s="17">
        <f>H18+[1]质效指标!AO22</f>
        <v>219</v>
      </c>
      <c r="H18" s="17">
        <v>219</v>
      </c>
      <c r="I18" s="5">
        <v>58.602739726027394</v>
      </c>
      <c r="J18" s="18">
        <v>10</v>
      </c>
    </row>
    <row r="19" spans="1:10" ht="33" customHeight="1" x14ac:dyDescent="0.15">
      <c r="A19" s="1">
        <v>15</v>
      </c>
      <c r="B19" s="11">
        <v>15</v>
      </c>
      <c r="C19" s="11" t="s">
        <v>20</v>
      </c>
      <c r="D19" s="6">
        <v>2123</v>
      </c>
      <c r="E19" s="6">
        <v>2120</v>
      </c>
      <c r="F19" s="12">
        <f>E19/D19</f>
        <v>0.99858690532265659</v>
      </c>
      <c r="G19" s="17">
        <f>H19+[1]质效指标!AO23</f>
        <v>186</v>
      </c>
      <c r="H19" s="17">
        <v>186</v>
      </c>
      <c r="I19" s="5">
        <v>56.70967741935484</v>
      </c>
      <c r="J19" s="18">
        <v>8</v>
      </c>
    </row>
    <row r="20" spans="1:10" ht="33" customHeight="1" x14ac:dyDescent="0.15">
      <c r="A20" s="1">
        <v>16</v>
      </c>
      <c r="B20" s="11">
        <v>16</v>
      </c>
      <c r="C20" s="11" t="s">
        <v>21</v>
      </c>
      <c r="D20" s="6">
        <v>952</v>
      </c>
      <c r="E20" s="6">
        <v>911</v>
      </c>
      <c r="F20" s="12">
        <f>E20/D20</f>
        <v>0.95693277310924374</v>
      </c>
      <c r="G20" s="17">
        <f>H20+[1]质效指标!AO24</f>
        <v>116</v>
      </c>
      <c r="H20" s="17">
        <v>116</v>
      </c>
      <c r="I20" s="5">
        <v>63.525862068965516</v>
      </c>
      <c r="J20" s="18">
        <v>12</v>
      </c>
    </row>
    <row r="21" spans="1:10" ht="33" customHeight="1" x14ac:dyDescent="0.15">
      <c r="A21" s="1"/>
      <c r="B21" s="13" t="s">
        <v>22</v>
      </c>
      <c r="C21" s="13"/>
      <c r="D21" s="5">
        <v>75505</v>
      </c>
      <c r="E21" s="6">
        <v>75823</v>
      </c>
      <c r="F21" s="12">
        <f>E21/D21</f>
        <v>1.0042116416131381</v>
      </c>
      <c r="G21" s="17">
        <f>SUM(G5:G20)</f>
        <v>8614</v>
      </c>
      <c r="H21" s="17">
        <f>SUM(H5:H20)</f>
        <v>8614</v>
      </c>
      <c r="I21" s="5">
        <v>53.929264475743352</v>
      </c>
      <c r="J21" s="20" t="s">
        <v>28</v>
      </c>
    </row>
    <row r="22" spans="1:10" x14ac:dyDescent="0.25">
      <c r="D22" s="4"/>
      <c r="E22" s="4"/>
      <c r="F22" s="3"/>
      <c r="G22" s="3"/>
      <c r="H22" s="3"/>
    </row>
    <row r="23" spans="1:10" x14ac:dyDescent="0.25">
      <c r="D23" s="4"/>
      <c r="E23" s="4"/>
      <c r="F23" s="3"/>
      <c r="G23" s="3"/>
      <c r="H23" s="3"/>
    </row>
  </sheetData>
  <sortState xmlns:xlrd2="http://schemas.microsoft.com/office/spreadsheetml/2017/richdata2" ref="A5:H20">
    <sortCondition ref="A5:A20"/>
  </sortState>
  <mergeCells count="7">
    <mergeCell ref="B1:J1"/>
    <mergeCell ref="G3:J3"/>
    <mergeCell ref="B21:C21"/>
    <mergeCell ref="B3:B4"/>
    <mergeCell ref="C3:C4"/>
    <mergeCell ref="D3:F3"/>
    <mergeCell ref="B2:J2"/>
  </mergeCells>
  <phoneticPr fontId="1" type="noConversion"/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2021-10-15T07:06:17Z</dcterms:modified>
</cp:coreProperties>
</file>